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965" activeTab="2"/>
  </bookViews>
  <sheets>
    <sheet name="2010" sheetId="1" r:id="rId1"/>
    <sheet name="2011" sheetId="2" r:id="rId2"/>
    <sheet name="2012" sheetId="3" r:id="rId3"/>
    <sheet name="Folha2" sheetId="4" r:id="rId4"/>
    <sheet name="Folha3" sheetId="5" r:id="rId5"/>
  </sheets>
  <definedNames/>
  <calcPr fullCalcOnLoad="1"/>
</workbook>
</file>

<file path=xl/sharedStrings.xml><?xml version="1.0" encoding="utf-8"?>
<sst xmlns="http://schemas.openxmlformats.org/spreadsheetml/2006/main" count="152" uniqueCount="67">
  <si>
    <t>MAPA ANUAL DA DESPESA E RECEITA DA FABRICA DA IGREJA PAROQUIAL DE NOSSA SENHORA DA HORA</t>
  </si>
  <si>
    <t>ANO 2011</t>
  </si>
  <si>
    <t>RECEITAS</t>
  </si>
  <si>
    <t>DESPESAS</t>
  </si>
  <si>
    <t>Ofertórios</t>
  </si>
  <si>
    <t>Culto Divino</t>
  </si>
  <si>
    <t>(Hóstias, Vinho, Cera, Estipêndios pagos)</t>
  </si>
  <si>
    <t>Sacramentos e Sacramentais</t>
  </si>
  <si>
    <t>(Baptismos, Matrimónio, Exequias)</t>
  </si>
  <si>
    <t>Formação</t>
  </si>
  <si>
    <t>(Retiros, Actividades Culturais, Publicações)</t>
  </si>
  <si>
    <t>Contributo Paroquial</t>
  </si>
  <si>
    <t>Evangelização</t>
  </si>
  <si>
    <t>(Catecismos, Actividades Catequéticas)</t>
  </si>
  <si>
    <t>Caixas</t>
  </si>
  <si>
    <t>(St. António, Sra da Hora, Sag. Família, Ig. Antiga)</t>
  </si>
  <si>
    <t>Despesas com Pessoal</t>
  </si>
  <si>
    <t>(Salários, Seg. Social, Seguros)</t>
  </si>
  <si>
    <t>Estipêndios</t>
  </si>
  <si>
    <t>(Intenções de Missas)</t>
  </si>
  <si>
    <t>Secretaria Paroquial</t>
  </si>
  <si>
    <t>(Telefone, Correio, Reprografia, Documentos, Expediente)</t>
  </si>
  <si>
    <t>Ofertórios Diocesanos</t>
  </si>
  <si>
    <t>Entrega Paroquial à Diocese</t>
  </si>
  <si>
    <t>(Pagamentos à Cúria Diocesana, entrega de ofertórios especiais, Missões, Vocações Seminário, Contributo Paroquial, Intenções de Missas, Binações e Trinações).</t>
  </si>
  <si>
    <t>(Processos Matrimónio, Baptismo, Certidões e Certificados)</t>
  </si>
  <si>
    <t>Receita Extraordinária</t>
  </si>
  <si>
    <t>(Contribuintes)</t>
  </si>
  <si>
    <t>Obras</t>
  </si>
  <si>
    <t>(Portões, Rega automática do Jardim do Adro da Igreja)</t>
  </si>
  <si>
    <t>Receitas Diversas</t>
  </si>
  <si>
    <t>(Flores, Coro, Dinâmica Advento/Quaresma, Restauro Imagens)</t>
  </si>
  <si>
    <t>Despesas Gerais</t>
  </si>
  <si>
    <t>(Electricidade, Água, Combustível, Ornamentações e Decorações)</t>
  </si>
  <si>
    <t>Rendas e Explorações</t>
  </si>
  <si>
    <t>(Livros, Velas, Rendas Património, Bar, Tômbola, Venda Natal)</t>
  </si>
  <si>
    <t>Equipamento</t>
  </si>
  <si>
    <t>(Informática, Fotocopiadores, Alarmes e Vigilância)</t>
  </si>
  <si>
    <t>Juros</t>
  </si>
  <si>
    <t>Despesas com Viatura</t>
  </si>
  <si>
    <t>(Combustível, Seguro, Manutenção)</t>
  </si>
  <si>
    <t>SOMA DAS RECEITAS DO ANO 2010</t>
  </si>
  <si>
    <t>Despesas Diversas</t>
  </si>
  <si>
    <t>(Vários, Adiantamento à Associação Festas Senhora da Hora)</t>
  </si>
  <si>
    <t>SALDO DO ANO 2009</t>
  </si>
  <si>
    <t>Acção Social esporádica de emergência (Frei Gil, Ajuda a Famílias)</t>
  </si>
  <si>
    <t>Bar (Aquisição de Géneros)</t>
  </si>
  <si>
    <t>SOMA DAS DESPESAS DO ANO 2010</t>
  </si>
  <si>
    <t>SALDO DO ANO 2010</t>
  </si>
  <si>
    <t>SALDO PARA O ANO 2011</t>
  </si>
  <si>
    <t>ANO 2010</t>
  </si>
  <si>
    <t>SOMA DAS DESPESAS DO ANO 2011</t>
  </si>
  <si>
    <t>SALDO DO ANO 2011</t>
  </si>
  <si>
    <t>SALDO PARA O ANO 2012</t>
  </si>
  <si>
    <t>SOMA DAS RECEITAS DO ANO 2011</t>
  </si>
  <si>
    <t>TRANSFERÊNCIA DE SALDOS</t>
  </si>
  <si>
    <t>ANO 2012</t>
  </si>
  <si>
    <t>Contributo Paroquial (contribuintes)</t>
  </si>
  <si>
    <t>(Flores, Festas e convivios, Dinâmicas )</t>
  </si>
  <si>
    <t>SOMA DAS RECEITAS DO ANO 2012</t>
  </si>
  <si>
    <t>SOMA DAS DESPESAS DO ANO 2012</t>
  </si>
  <si>
    <t>SALDO DO ANO 2012</t>
  </si>
  <si>
    <t>SALDO PARA O ANO 2013</t>
  </si>
  <si>
    <t>(Igreja nova e antiga, gabinete anexo sacristia, estores)</t>
  </si>
  <si>
    <t xml:space="preserve">Acção Social </t>
  </si>
  <si>
    <t>(Pagamentos à Cúria Diocesana: Atestações, provisões e ofertórios diocesanos e intenções de missas).</t>
  </si>
  <si>
    <t>SALDO DOS ANOS ANTERIORES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</si>
</sst>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4" applyNumberFormat="0" applyAlignment="0" applyProtection="0"/>
    <xf numFmtId="0" fontId="31" fillId="0" borderId="5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36" fillId="19" borderId="7" applyNumberFormat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8" fontId="0" fillId="0" borderId="0" xfId="0" applyNumberFormat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8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8" fontId="5" fillId="0" borderId="14" xfId="0" applyNumberFormat="1" applyFont="1" applyBorder="1" applyAlignment="1">
      <alignment horizontal="right" vertical="center" wrapText="1"/>
    </xf>
    <xf numFmtId="8" fontId="5" fillId="0" borderId="11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8" fontId="5" fillId="0" borderId="14" xfId="0" applyNumberFormat="1" applyFont="1" applyBorder="1" applyAlignment="1">
      <alignment vertical="center" wrapText="1"/>
    </xf>
    <xf numFmtId="8" fontId="5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8" fontId="5" fillId="0" borderId="13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8" fontId="7" fillId="0" borderId="15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 horizontal="right" wrapText="1"/>
    </xf>
    <xf numFmtId="8" fontId="5" fillId="0" borderId="14" xfId="0" applyNumberFormat="1" applyFont="1" applyBorder="1" applyAlignment="1">
      <alignment horizontal="right" wrapText="1"/>
    </xf>
    <xf numFmtId="8" fontId="5" fillId="0" borderId="11" xfId="0" applyNumberFormat="1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8" fontId="5" fillId="0" borderId="14" xfId="0" applyNumberFormat="1" applyFont="1" applyBorder="1" applyAlignment="1">
      <alignment horizontal="right" vertical="center" wrapText="1"/>
    </xf>
    <xf numFmtId="8" fontId="5" fillId="0" borderId="10" xfId="0" applyNumberFormat="1" applyFont="1" applyBorder="1" applyAlignment="1">
      <alignment horizontal="right" vertical="center" wrapText="1"/>
    </xf>
    <xf numFmtId="8" fontId="5" fillId="0" borderId="11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0.140625" style="0" customWidth="1"/>
    <col min="2" max="2" width="17.00390625" style="0" customWidth="1"/>
    <col min="3" max="3" width="47.7109375" style="0" customWidth="1"/>
    <col min="4" max="4" width="26.8515625" style="0" customWidth="1"/>
  </cols>
  <sheetData>
    <row r="1" spans="1:4" ht="15.75">
      <c r="A1" s="46" t="s">
        <v>0</v>
      </c>
      <c r="B1" s="47"/>
      <c r="C1" s="47"/>
      <c r="D1" s="48"/>
    </row>
    <row r="2" spans="1:4" ht="16.5" thickBot="1">
      <c r="A2" s="49" t="s">
        <v>50</v>
      </c>
      <c r="B2" s="50"/>
      <c r="C2" s="50"/>
      <c r="D2" s="51"/>
    </row>
    <row r="3" spans="1:4" ht="16.5" thickBot="1">
      <c r="A3" s="52" t="s">
        <v>2</v>
      </c>
      <c r="B3" s="53"/>
      <c r="C3" s="52" t="s">
        <v>3</v>
      </c>
      <c r="D3" s="53"/>
    </row>
    <row r="4" spans="1:4" ht="15">
      <c r="A4" s="35" t="s">
        <v>4</v>
      </c>
      <c r="B4" s="31">
        <v>40930.71</v>
      </c>
      <c r="C4" s="5" t="s">
        <v>5</v>
      </c>
      <c r="D4" s="33">
        <v>12744.73</v>
      </c>
    </row>
    <row r="5" spans="1:4" ht="15.75" thickBot="1">
      <c r="A5" s="36"/>
      <c r="B5" s="32"/>
      <c r="C5" s="6" t="s">
        <v>6</v>
      </c>
      <c r="D5" s="34"/>
    </row>
    <row r="6" spans="1:4" ht="15">
      <c r="A6" s="2" t="s">
        <v>7</v>
      </c>
      <c r="B6" s="31">
        <v>20501.04</v>
      </c>
      <c r="C6" s="5" t="s">
        <v>9</v>
      </c>
      <c r="D6" s="33">
        <v>891.54</v>
      </c>
    </row>
    <row r="7" spans="1:4" ht="15.75" thickBot="1">
      <c r="A7" s="3" t="s">
        <v>8</v>
      </c>
      <c r="B7" s="32"/>
      <c r="C7" s="6" t="s">
        <v>10</v>
      </c>
      <c r="D7" s="34"/>
    </row>
    <row r="8" spans="1:4" ht="15">
      <c r="A8" s="35" t="s">
        <v>11</v>
      </c>
      <c r="B8" s="31">
        <v>2218.8</v>
      </c>
      <c r="C8" s="5" t="s">
        <v>12</v>
      </c>
      <c r="D8" s="33">
        <v>11544.95</v>
      </c>
    </row>
    <row r="9" spans="1:4" ht="15.75" thickBot="1">
      <c r="A9" s="36"/>
      <c r="B9" s="32"/>
      <c r="C9" s="6" t="s">
        <v>13</v>
      </c>
      <c r="D9" s="34"/>
    </row>
    <row r="10" spans="1:4" ht="15">
      <c r="A10" s="2" t="s">
        <v>14</v>
      </c>
      <c r="B10" s="31">
        <v>7999.76</v>
      </c>
      <c r="C10" s="5" t="s">
        <v>16</v>
      </c>
      <c r="D10" s="33">
        <v>71769.49</v>
      </c>
    </row>
    <row r="11" spans="1:4" ht="15.75" thickBot="1">
      <c r="A11" s="3" t="s">
        <v>15</v>
      </c>
      <c r="B11" s="32"/>
      <c r="C11" s="6" t="s">
        <v>17</v>
      </c>
      <c r="D11" s="34"/>
    </row>
    <row r="12" spans="1:4" ht="15">
      <c r="A12" s="2" t="s">
        <v>18</v>
      </c>
      <c r="B12" s="31">
        <v>30589.5</v>
      </c>
      <c r="C12" s="5" t="s">
        <v>20</v>
      </c>
      <c r="D12" s="33">
        <v>5458.72</v>
      </c>
    </row>
    <row r="13" spans="1:4" ht="15.75" thickBot="1">
      <c r="A13" s="3" t="s">
        <v>19</v>
      </c>
      <c r="B13" s="32"/>
      <c r="C13" s="6" t="s">
        <v>21</v>
      </c>
      <c r="D13" s="34"/>
    </row>
    <row r="14" spans="1:4" ht="15">
      <c r="A14" s="39" t="s">
        <v>22</v>
      </c>
      <c r="B14" s="41">
        <v>1042.77</v>
      </c>
      <c r="C14" s="17" t="s">
        <v>23</v>
      </c>
      <c r="D14" s="43">
        <v>4853</v>
      </c>
    </row>
    <row r="15" spans="1:4" ht="36.75" thickBot="1">
      <c r="A15" s="40"/>
      <c r="B15" s="42"/>
      <c r="C15" s="17" t="s">
        <v>24</v>
      </c>
      <c r="D15" s="44"/>
    </row>
    <row r="16" spans="1:4" ht="15">
      <c r="A16" s="2" t="s">
        <v>20</v>
      </c>
      <c r="B16" s="31">
        <v>15065.5</v>
      </c>
      <c r="C16" s="18"/>
      <c r="D16" s="44"/>
    </row>
    <row r="17" spans="1:4" ht="15.75" thickBot="1">
      <c r="A17" s="3" t="s">
        <v>25</v>
      </c>
      <c r="B17" s="32"/>
      <c r="C17" s="19"/>
      <c r="D17" s="45"/>
    </row>
    <row r="18" spans="1:4" ht="15">
      <c r="A18" s="2" t="s">
        <v>26</v>
      </c>
      <c r="B18" s="31">
        <v>14904.47</v>
      </c>
      <c r="C18" s="5" t="s">
        <v>28</v>
      </c>
      <c r="D18" s="33">
        <v>9339.61</v>
      </c>
    </row>
    <row r="19" spans="1:4" ht="15.75" thickBot="1">
      <c r="A19" s="3" t="s">
        <v>27</v>
      </c>
      <c r="B19" s="32"/>
      <c r="C19" s="6" t="s">
        <v>29</v>
      </c>
      <c r="D19" s="34"/>
    </row>
    <row r="20" spans="1:4" ht="15">
      <c r="A20" s="2" t="s">
        <v>30</v>
      </c>
      <c r="B20" s="31">
        <v>12741.82</v>
      </c>
      <c r="C20" s="5" t="s">
        <v>32</v>
      </c>
      <c r="D20" s="33">
        <v>22422.69</v>
      </c>
    </row>
    <row r="21" spans="1:4" ht="25.5" thickBot="1">
      <c r="A21" s="3" t="s">
        <v>31</v>
      </c>
      <c r="B21" s="32"/>
      <c r="C21" s="6" t="s">
        <v>33</v>
      </c>
      <c r="D21" s="34"/>
    </row>
    <row r="22" spans="1:4" ht="15">
      <c r="A22" s="2" t="s">
        <v>34</v>
      </c>
      <c r="B22" s="31">
        <v>36700.6</v>
      </c>
      <c r="C22" s="5" t="s">
        <v>36</v>
      </c>
      <c r="D22" s="33">
        <v>26548.21</v>
      </c>
    </row>
    <row r="23" spans="1:4" ht="15.75" thickBot="1">
      <c r="A23" s="3" t="s">
        <v>35</v>
      </c>
      <c r="B23" s="32"/>
      <c r="C23" s="6" t="s">
        <v>37</v>
      </c>
      <c r="D23" s="34"/>
    </row>
    <row r="24" spans="1:4" ht="15">
      <c r="A24" s="35" t="s">
        <v>38</v>
      </c>
      <c r="B24" s="31">
        <v>7.06</v>
      </c>
      <c r="C24" s="5" t="s">
        <v>39</v>
      </c>
      <c r="D24" s="33">
        <v>489.43</v>
      </c>
    </row>
    <row r="25" spans="1:4" ht="15.75" thickBot="1">
      <c r="A25" s="36"/>
      <c r="B25" s="32"/>
      <c r="C25" s="6" t="s">
        <v>40</v>
      </c>
      <c r="D25" s="34"/>
    </row>
    <row r="26" spans="1:4" ht="15">
      <c r="A26" s="37" t="s">
        <v>41</v>
      </c>
      <c r="B26" s="31">
        <f>SUM(B4:B25)</f>
        <v>182702.03</v>
      </c>
      <c r="C26" s="5" t="s">
        <v>42</v>
      </c>
      <c r="D26" s="33">
        <v>6466.25</v>
      </c>
    </row>
    <row r="27" spans="1:4" ht="25.5" thickBot="1">
      <c r="A27" s="38"/>
      <c r="B27" s="32"/>
      <c r="C27" s="6" t="s">
        <v>43</v>
      </c>
      <c r="D27" s="34"/>
    </row>
    <row r="28" spans="1:4" ht="25.5" thickBot="1">
      <c r="A28" s="7" t="s">
        <v>44</v>
      </c>
      <c r="B28" s="11">
        <v>13021.34</v>
      </c>
      <c r="C28" s="6" t="s">
        <v>45</v>
      </c>
      <c r="D28" s="8">
        <v>300</v>
      </c>
    </row>
    <row r="29" spans="1:4" ht="15.75" thickBot="1">
      <c r="A29" s="3"/>
      <c r="B29" s="11"/>
      <c r="C29" s="6" t="s">
        <v>46</v>
      </c>
      <c r="D29" s="8">
        <v>1169.88</v>
      </c>
    </row>
    <row r="30" spans="1:4" ht="15">
      <c r="A30" s="35"/>
      <c r="B30" s="31"/>
      <c r="C30" s="37" t="s">
        <v>47</v>
      </c>
      <c r="D30" s="33">
        <f>SUM(D4:D29)</f>
        <v>173998.5</v>
      </c>
    </row>
    <row r="31" spans="1:4" ht="15.75" thickBot="1">
      <c r="A31" s="36"/>
      <c r="B31" s="32"/>
      <c r="C31" s="38"/>
      <c r="D31" s="34"/>
    </row>
    <row r="32" spans="1:4" ht="15.75" thickBot="1">
      <c r="A32" s="3"/>
      <c r="B32" s="11"/>
      <c r="C32" s="10" t="s">
        <v>48</v>
      </c>
      <c r="D32" s="8">
        <v>8703.53</v>
      </c>
    </row>
    <row r="33" spans="1:4" ht="15.75" thickBot="1">
      <c r="A33" s="3"/>
      <c r="B33" s="9"/>
      <c r="C33" s="10" t="s">
        <v>49</v>
      </c>
      <c r="D33" s="8">
        <v>21724.87</v>
      </c>
    </row>
    <row r="34" ht="15.75">
      <c r="A34" s="1"/>
    </row>
    <row r="35" spans="2:4" ht="15">
      <c r="B35" s="12"/>
      <c r="D35" s="4"/>
    </row>
  </sheetData>
  <sheetProtection/>
  <mergeCells count="36">
    <mergeCell ref="A1:D1"/>
    <mergeCell ref="A2:D2"/>
    <mergeCell ref="A3:B3"/>
    <mergeCell ref="C3:D3"/>
    <mergeCell ref="A4:A5"/>
    <mergeCell ref="B4:B5"/>
    <mergeCell ref="D4:D5"/>
    <mergeCell ref="D6:D7"/>
    <mergeCell ref="A8:A9"/>
    <mergeCell ref="B8:B9"/>
    <mergeCell ref="D8:D9"/>
    <mergeCell ref="B10:B11"/>
    <mergeCell ref="D10:D11"/>
    <mergeCell ref="B6:B7"/>
    <mergeCell ref="B12:B13"/>
    <mergeCell ref="D12:D13"/>
    <mergeCell ref="A14:A15"/>
    <mergeCell ref="B14:B15"/>
    <mergeCell ref="D14:D17"/>
    <mergeCell ref="B16:B17"/>
    <mergeCell ref="B26:B27"/>
    <mergeCell ref="D26:D27"/>
    <mergeCell ref="B18:B19"/>
    <mergeCell ref="D18:D19"/>
    <mergeCell ref="B20:B21"/>
    <mergeCell ref="D20:D21"/>
    <mergeCell ref="B22:B23"/>
    <mergeCell ref="D22:D23"/>
    <mergeCell ref="A30:A31"/>
    <mergeCell ref="B30:B31"/>
    <mergeCell ref="C30:C31"/>
    <mergeCell ref="D30:D31"/>
    <mergeCell ref="A24:A25"/>
    <mergeCell ref="B24:B25"/>
    <mergeCell ref="D24:D25"/>
    <mergeCell ref="A26:A27"/>
  </mergeCells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B13">
      <selection activeCell="D30" sqref="D30"/>
    </sheetView>
  </sheetViews>
  <sheetFormatPr defaultColWidth="9.140625" defaultRowHeight="15"/>
  <cols>
    <col min="1" max="1" width="60.140625" style="0" customWidth="1"/>
    <col min="2" max="2" width="17.00390625" style="0" customWidth="1"/>
    <col min="3" max="3" width="55.421875" style="0" customWidth="1"/>
    <col min="4" max="4" width="19.28125" style="0" customWidth="1"/>
  </cols>
  <sheetData>
    <row r="1" spans="1:4" ht="15.75">
      <c r="A1" s="46" t="s">
        <v>0</v>
      </c>
      <c r="B1" s="47"/>
      <c r="C1" s="47"/>
      <c r="D1" s="48"/>
    </row>
    <row r="2" spans="1:4" ht="16.5" thickBot="1">
      <c r="A2" s="49" t="s">
        <v>1</v>
      </c>
      <c r="B2" s="50"/>
      <c r="C2" s="50"/>
      <c r="D2" s="51"/>
    </row>
    <row r="3" spans="1:4" ht="16.5" thickBot="1">
      <c r="A3" s="52" t="s">
        <v>2</v>
      </c>
      <c r="B3" s="53"/>
      <c r="C3" s="52" t="s">
        <v>3</v>
      </c>
      <c r="D3" s="53"/>
    </row>
    <row r="4" spans="1:4" ht="15">
      <c r="A4" s="39" t="s">
        <v>4</v>
      </c>
      <c r="B4" s="41">
        <v>50095.24</v>
      </c>
      <c r="C4" s="17" t="s">
        <v>5</v>
      </c>
      <c r="D4" s="43">
        <v>5068.88</v>
      </c>
    </row>
    <row r="5" spans="1:4" ht="15.75" thickBot="1">
      <c r="A5" s="40"/>
      <c r="B5" s="42"/>
      <c r="C5" s="23" t="s">
        <v>6</v>
      </c>
      <c r="D5" s="45"/>
    </row>
    <row r="6" spans="1:4" ht="15">
      <c r="A6" s="24" t="s">
        <v>7</v>
      </c>
      <c r="B6" s="41">
        <v>12840</v>
      </c>
      <c r="C6" s="17" t="s">
        <v>9</v>
      </c>
      <c r="D6" s="43">
        <v>2495</v>
      </c>
    </row>
    <row r="7" spans="1:4" ht="15.75" thickBot="1">
      <c r="A7" s="16" t="s">
        <v>8</v>
      </c>
      <c r="B7" s="42"/>
      <c r="C7" s="23" t="s">
        <v>10</v>
      </c>
      <c r="D7" s="45"/>
    </row>
    <row r="8" spans="1:4" ht="15">
      <c r="A8" s="39" t="s">
        <v>11</v>
      </c>
      <c r="B8" s="41">
        <v>7563</v>
      </c>
      <c r="C8" s="17" t="s">
        <v>12</v>
      </c>
      <c r="D8" s="43">
        <v>16145.42</v>
      </c>
    </row>
    <row r="9" spans="1:4" ht="15.75" thickBot="1">
      <c r="A9" s="40"/>
      <c r="B9" s="42"/>
      <c r="C9" s="23" t="s">
        <v>13</v>
      </c>
      <c r="D9" s="45"/>
    </row>
    <row r="10" spans="1:4" ht="15">
      <c r="A10" s="24" t="s">
        <v>14</v>
      </c>
      <c r="B10" s="41">
        <v>10570.04</v>
      </c>
      <c r="C10" s="17" t="s">
        <v>16</v>
      </c>
      <c r="D10" s="43">
        <v>80247.01</v>
      </c>
    </row>
    <row r="11" spans="1:4" ht="15.75" thickBot="1">
      <c r="A11" s="16" t="s">
        <v>15</v>
      </c>
      <c r="B11" s="42"/>
      <c r="C11" s="23" t="s">
        <v>17</v>
      </c>
      <c r="D11" s="45"/>
    </row>
    <row r="12" spans="1:4" ht="15">
      <c r="A12" s="24" t="s">
        <v>18</v>
      </c>
      <c r="B12" s="41">
        <v>30364.18</v>
      </c>
      <c r="C12" s="17" t="s">
        <v>20</v>
      </c>
      <c r="D12" s="43">
        <v>4023.58</v>
      </c>
    </row>
    <row r="13" spans="1:4" ht="15.75" thickBot="1">
      <c r="A13" s="16" t="s">
        <v>19</v>
      </c>
      <c r="B13" s="42"/>
      <c r="C13" s="23" t="s">
        <v>21</v>
      </c>
      <c r="D13" s="45"/>
    </row>
    <row r="14" spans="1:4" ht="15">
      <c r="A14" s="39" t="s">
        <v>22</v>
      </c>
      <c r="B14" s="41"/>
      <c r="C14" s="15" t="s">
        <v>23</v>
      </c>
      <c r="D14" s="20">
        <v>5347</v>
      </c>
    </row>
    <row r="15" spans="1:4" ht="36.75" thickBot="1">
      <c r="A15" s="40"/>
      <c r="B15" s="42"/>
      <c r="C15" s="16" t="s">
        <v>24</v>
      </c>
      <c r="D15" s="21"/>
    </row>
    <row r="16" spans="1:4" ht="15">
      <c r="A16" s="24" t="s">
        <v>20</v>
      </c>
      <c r="B16" s="41">
        <v>15103.72</v>
      </c>
      <c r="C16" s="17" t="s">
        <v>28</v>
      </c>
      <c r="D16" s="13">
        <v>1163</v>
      </c>
    </row>
    <row r="17" spans="1:4" ht="15.75" thickBot="1">
      <c r="A17" s="16" t="s">
        <v>25</v>
      </c>
      <c r="B17" s="42"/>
      <c r="C17" s="23" t="s">
        <v>29</v>
      </c>
      <c r="D17" s="14"/>
    </row>
    <row r="18" spans="1:4" ht="15">
      <c r="A18" s="24" t="s">
        <v>26</v>
      </c>
      <c r="B18" s="41">
        <v>20062.13</v>
      </c>
      <c r="C18" s="17" t="s">
        <v>32</v>
      </c>
      <c r="D18" s="13">
        <v>36308.9</v>
      </c>
    </row>
    <row r="19" spans="1:4" ht="15.75" thickBot="1">
      <c r="A19" s="16" t="s">
        <v>27</v>
      </c>
      <c r="B19" s="42"/>
      <c r="C19" s="23" t="s">
        <v>33</v>
      </c>
      <c r="D19" s="14"/>
    </row>
    <row r="20" spans="1:4" ht="15">
      <c r="A20" s="24" t="s">
        <v>30</v>
      </c>
      <c r="B20" s="41">
        <v>14709.41</v>
      </c>
      <c r="C20" s="17" t="s">
        <v>36</v>
      </c>
      <c r="D20" s="13">
        <v>29706.39</v>
      </c>
    </row>
    <row r="21" spans="1:4" ht="15.75" thickBot="1">
      <c r="A21" s="16" t="s">
        <v>31</v>
      </c>
      <c r="B21" s="42"/>
      <c r="C21" s="23" t="s">
        <v>37</v>
      </c>
      <c r="D21" s="14"/>
    </row>
    <row r="22" spans="1:4" ht="15">
      <c r="A22" s="24" t="s">
        <v>34</v>
      </c>
      <c r="B22" s="41">
        <v>32947.4</v>
      </c>
      <c r="C22" s="17" t="s">
        <v>39</v>
      </c>
      <c r="D22" s="13">
        <v>1514.31</v>
      </c>
    </row>
    <row r="23" spans="1:4" ht="15.75" thickBot="1">
      <c r="A23" s="16" t="s">
        <v>35</v>
      </c>
      <c r="B23" s="42"/>
      <c r="C23" s="23" t="s">
        <v>40</v>
      </c>
      <c r="D23" s="14"/>
    </row>
    <row r="24" spans="1:4" ht="15">
      <c r="A24" s="39" t="s">
        <v>38</v>
      </c>
      <c r="B24" s="41">
        <v>17.06</v>
      </c>
      <c r="C24" s="17" t="s">
        <v>42</v>
      </c>
      <c r="D24" s="13">
        <f>50.43+200+1453.61+840.6</f>
        <v>2544.64</v>
      </c>
    </row>
    <row r="25" spans="1:4" ht="15.75" thickBot="1">
      <c r="A25" s="40"/>
      <c r="B25" s="42"/>
      <c r="C25" s="23" t="s">
        <v>43</v>
      </c>
      <c r="D25" s="14"/>
    </row>
    <row r="26" spans="1:4" ht="15.75" thickBot="1">
      <c r="A26" s="58" t="s">
        <v>54</v>
      </c>
      <c r="B26" s="41">
        <f>SUM(B4:B25)</f>
        <v>194272.18</v>
      </c>
      <c r="C26" s="23" t="s">
        <v>45</v>
      </c>
      <c r="D26" s="25">
        <v>1625</v>
      </c>
    </row>
    <row r="27" spans="1:4" ht="15.75" thickBot="1">
      <c r="A27" s="59"/>
      <c r="B27" s="42"/>
      <c r="C27" s="23" t="s">
        <v>46</v>
      </c>
      <c r="D27" s="25">
        <v>2819.19</v>
      </c>
    </row>
    <row r="28" spans="1:4" ht="15.75" thickBot="1">
      <c r="A28" s="22" t="s">
        <v>48</v>
      </c>
      <c r="B28" s="26">
        <v>21724.87</v>
      </c>
      <c r="C28" s="27" t="s">
        <v>51</v>
      </c>
      <c r="D28" s="28">
        <f>SUM(D4:D27)</f>
        <v>189008.32</v>
      </c>
    </row>
    <row r="29" spans="1:4" ht="15.75" thickBot="1">
      <c r="A29" s="54" t="s">
        <v>55</v>
      </c>
      <c r="B29" s="56">
        <v>8941.31</v>
      </c>
      <c r="C29" s="29" t="s">
        <v>52</v>
      </c>
      <c r="D29" s="25">
        <f>+B26-D28</f>
        <v>5263.859999999986</v>
      </c>
    </row>
    <row r="30" spans="1:4" ht="15.75" thickBot="1">
      <c r="A30" s="55"/>
      <c r="B30" s="57"/>
      <c r="C30" s="29" t="s">
        <v>53</v>
      </c>
      <c r="D30" s="25">
        <f>+B28+B29+B26-D28</f>
        <v>35930.03999999998</v>
      </c>
    </row>
    <row r="31" spans="1:4" ht="15.75">
      <c r="A31" s="1"/>
      <c r="D31" s="4"/>
    </row>
    <row r="32" spans="2:4" ht="15">
      <c r="B32" s="12"/>
      <c r="D32" s="4"/>
    </row>
  </sheetData>
  <sheetProtection/>
  <mergeCells count="28">
    <mergeCell ref="A1:D1"/>
    <mergeCell ref="A2:D2"/>
    <mergeCell ref="A3:B3"/>
    <mergeCell ref="C3:D3"/>
    <mergeCell ref="B10:B11"/>
    <mergeCell ref="D10:D11"/>
    <mergeCell ref="A4:A5"/>
    <mergeCell ref="D8:D9"/>
    <mergeCell ref="B18:B19"/>
    <mergeCell ref="B4:B5"/>
    <mergeCell ref="D4:D5"/>
    <mergeCell ref="B6:B7"/>
    <mergeCell ref="D6:D7"/>
    <mergeCell ref="B14:B15"/>
    <mergeCell ref="D12:D13"/>
    <mergeCell ref="B20:B21"/>
    <mergeCell ref="B22:B23"/>
    <mergeCell ref="B12:B13"/>
    <mergeCell ref="B16:B17"/>
    <mergeCell ref="A8:A9"/>
    <mergeCell ref="B8:B9"/>
    <mergeCell ref="A14:A15"/>
    <mergeCell ref="A29:A30"/>
    <mergeCell ref="B29:B30"/>
    <mergeCell ref="A24:A25"/>
    <mergeCell ref="B24:B25"/>
    <mergeCell ref="A26:A27"/>
    <mergeCell ref="B26:B27"/>
  </mergeCells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B1">
      <selection activeCell="B28" sqref="B28"/>
    </sheetView>
  </sheetViews>
  <sheetFormatPr defaultColWidth="9.140625" defaultRowHeight="15"/>
  <cols>
    <col min="1" max="1" width="60.140625" style="0" customWidth="1"/>
    <col min="2" max="2" width="17.00390625" style="0" customWidth="1"/>
    <col min="3" max="3" width="55.421875" style="0" customWidth="1"/>
    <col min="4" max="4" width="19.28125" style="0" customWidth="1"/>
  </cols>
  <sheetData>
    <row r="1" spans="1:4" ht="15.75">
      <c r="A1" s="46" t="s">
        <v>0</v>
      </c>
      <c r="B1" s="47"/>
      <c r="C1" s="47"/>
      <c r="D1" s="48"/>
    </row>
    <row r="2" spans="1:4" ht="16.5" thickBot="1">
      <c r="A2" s="49" t="s">
        <v>56</v>
      </c>
      <c r="B2" s="50"/>
      <c r="C2" s="50"/>
      <c r="D2" s="51"/>
    </row>
    <row r="3" spans="1:4" ht="16.5" thickBot="1">
      <c r="A3" s="52" t="s">
        <v>2</v>
      </c>
      <c r="B3" s="53"/>
      <c r="C3" s="52" t="s">
        <v>3</v>
      </c>
      <c r="D3" s="53"/>
    </row>
    <row r="4" spans="1:4" ht="15">
      <c r="A4" s="39" t="s">
        <v>4</v>
      </c>
      <c r="B4" s="41">
        <f>41389.94</f>
        <v>41389.94</v>
      </c>
      <c r="C4" s="17" t="s">
        <v>5</v>
      </c>
      <c r="D4" s="43">
        <v>5344.03</v>
      </c>
    </row>
    <row r="5" spans="1:4" ht="15.75" thickBot="1">
      <c r="A5" s="40"/>
      <c r="B5" s="42"/>
      <c r="C5" s="23" t="s">
        <v>6</v>
      </c>
      <c r="D5" s="45"/>
    </row>
    <row r="6" spans="1:4" ht="15">
      <c r="A6" s="24" t="s">
        <v>7</v>
      </c>
      <c r="B6" s="41">
        <v>17979.25</v>
      </c>
      <c r="C6" s="17" t="s">
        <v>9</v>
      </c>
      <c r="D6" s="43">
        <v>4061.5</v>
      </c>
    </row>
    <row r="7" spans="1:4" ht="15.75" thickBot="1">
      <c r="A7" s="16" t="s">
        <v>8</v>
      </c>
      <c r="B7" s="42"/>
      <c r="C7" s="23" t="s">
        <v>10</v>
      </c>
      <c r="D7" s="45"/>
    </row>
    <row r="8" spans="1:4" ht="15">
      <c r="A8" s="39" t="s">
        <v>57</v>
      </c>
      <c r="B8" s="41">
        <v>12870.2</v>
      </c>
      <c r="C8" s="17" t="s">
        <v>12</v>
      </c>
      <c r="D8" s="43">
        <v>28945.4</v>
      </c>
    </row>
    <row r="9" spans="1:4" ht="15.75" thickBot="1">
      <c r="A9" s="40"/>
      <c r="B9" s="42"/>
      <c r="C9" s="23" t="s">
        <v>13</v>
      </c>
      <c r="D9" s="45"/>
    </row>
    <row r="10" spans="1:4" ht="15">
      <c r="A10" s="24" t="s">
        <v>14</v>
      </c>
      <c r="B10" s="41">
        <v>10578.61</v>
      </c>
      <c r="C10" s="17" t="s">
        <v>16</v>
      </c>
      <c r="D10" s="43">
        <v>71149.42</v>
      </c>
    </row>
    <row r="11" spans="1:4" ht="15.75" thickBot="1">
      <c r="A11" s="16" t="s">
        <v>15</v>
      </c>
      <c r="B11" s="42"/>
      <c r="C11" s="23" t="s">
        <v>17</v>
      </c>
      <c r="D11" s="45"/>
    </row>
    <row r="12" spans="1:4" ht="15">
      <c r="A12" s="24" t="s">
        <v>18</v>
      </c>
      <c r="B12" s="41">
        <v>24763.1</v>
      </c>
      <c r="C12" s="17" t="s">
        <v>20</v>
      </c>
      <c r="D12" s="43">
        <f>8496.7-531-1164-642.5</f>
        <v>6159.200000000001</v>
      </c>
    </row>
    <row r="13" spans="1:4" ht="15.75" thickBot="1">
      <c r="A13" s="16" t="s">
        <v>19</v>
      </c>
      <c r="B13" s="42"/>
      <c r="C13" s="23" t="s">
        <v>21</v>
      </c>
      <c r="D13" s="45"/>
    </row>
    <row r="14" spans="1:4" ht="15">
      <c r="A14" s="39" t="s">
        <v>22</v>
      </c>
      <c r="B14" s="41">
        <v>2137.48</v>
      </c>
      <c r="C14" s="15" t="s">
        <v>23</v>
      </c>
      <c r="D14" s="20"/>
    </row>
    <row r="15" spans="1:4" ht="24.75" thickBot="1">
      <c r="A15" s="40"/>
      <c r="B15" s="42"/>
      <c r="C15" s="16" t="s">
        <v>65</v>
      </c>
      <c r="D15" s="21">
        <f>97+531+1164+642.5+3000</f>
        <v>5434.5</v>
      </c>
    </row>
    <row r="16" spans="1:4" ht="15">
      <c r="A16" s="24" t="s">
        <v>20</v>
      </c>
      <c r="B16" s="41">
        <v>12072</v>
      </c>
      <c r="C16" s="17" t="s">
        <v>28</v>
      </c>
      <c r="D16" s="13">
        <v>14422</v>
      </c>
    </row>
    <row r="17" spans="1:4" ht="15.75" thickBot="1">
      <c r="A17" s="16" t="s">
        <v>25</v>
      </c>
      <c r="B17" s="42"/>
      <c r="C17" s="23" t="s">
        <v>63</v>
      </c>
      <c r="D17" s="14"/>
    </row>
    <row r="18" spans="1:4" ht="15">
      <c r="A18" s="24" t="s">
        <v>26</v>
      </c>
      <c r="B18" s="41">
        <v>2668.48</v>
      </c>
      <c r="C18" s="17" t="s">
        <v>32</v>
      </c>
      <c r="D18" s="13">
        <v>25985.41</v>
      </c>
    </row>
    <row r="19" spans="1:4" ht="15.75" thickBot="1">
      <c r="A19" s="16"/>
      <c r="B19" s="42"/>
      <c r="C19" s="23" t="s">
        <v>33</v>
      </c>
      <c r="D19" s="14"/>
    </row>
    <row r="20" spans="1:4" ht="15">
      <c r="A20" s="24" t="s">
        <v>30</v>
      </c>
      <c r="B20" s="41">
        <v>21627.29</v>
      </c>
      <c r="C20" s="17" t="s">
        <v>36</v>
      </c>
      <c r="D20" s="13">
        <v>9548.33</v>
      </c>
    </row>
    <row r="21" spans="1:4" ht="15.75" thickBot="1">
      <c r="A21" s="16" t="s">
        <v>58</v>
      </c>
      <c r="B21" s="42"/>
      <c r="C21" s="23" t="s">
        <v>37</v>
      </c>
      <c r="D21" s="14"/>
    </row>
    <row r="22" spans="1:4" ht="15">
      <c r="A22" s="24" t="s">
        <v>34</v>
      </c>
      <c r="B22" s="41">
        <v>38982.08</v>
      </c>
      <c r="C22" s="17" t="s">
        <v>39</v>
      </c>
      <c r="D22" s="13">
        <v>1020.51</v>
      </c>
    </row>
    <row r="23" spans="1:4" ht="15.75" thickBot="1">
      <c r="A23" s="16" t="s">
        <v>35</v>
      </c>
      <c r="B23" s="42"/>
      <c r="C23" s="23" t="s">
        <v>40</v>
      </c>
      <c r="D23" s="14"/>
    </row>
    <row r="24" spans="1:4" ht="15">
      <c r="A24" s="39" t="s">
        <v>38</v>
      </c>
      <c r="B24" s="41">
        <v>22.51</v>
      </c>
      <c r="C24" s="17" t="s">
        <v>42</v>
      </c>
      <c r="D24" s="13">
        <f>14+548.78+899.49+550-0.01</f>
        <v>2012.26</v>
      </c>
    </row>
    <row r="25" spans="1:4" ht="15.75" thickBot="1">
      <c r="A25" s="40"/>
      <c r="B25" s="42"/>
      <c r="C25" s="23"/>
      <c r="D25" s="14"/>
    </row>
    <row r="26" spans="1:4" ht="15.75" thickBot="1">
      <c r="A26" s="58" t="s">
        <v>59</v>
      </c>
      <c r="B26" s="41">
        <f>SUM(B4:B25)</f>
        <v>185090.94</v>
      </c>
      <c r="C26" s="23" t="s">
        <v>64</v>
      </c>
      <c r="D26" s="25"/>
    </row>
    <row r="27" spans="1:4" ht="15.75" thickBot="1">
      <c r="A27" s="59"/>
      <c r="B27" s="42"/>
      <c r="C27" s="23" t="s">
        <v>46</v>
      </c>
      <c r="D27" s="25">
        <v>1848.15</v>
      </c>
    </row>
    <row r="28" spans="1:4" ht="15.75" thickBot="1">
      <c r="A28" s="30" t="s">
        <v>66</v>
      </c>
      <c r="B28" s="26">
        <v>40930.04</v>
      </c>
      <c r="C28" s="27" t="s">
        <v>60</v>
      </c>
      <c r="D28" s="28">
        <f>SUM(D4:D27)</f>
        <v>175930.71</v>
      </c>
    </row>
    <row r="29" spans="1:4" ht="15.75" thickBot="1">
      <c r="A29" s="54"/>
      <c r="B29" s="56"/>
      <c r="C29" s="29" t="s">
        <v>61</v>
      </c>
      <c r="D29" s="25">
        <f>+B26-D28</f>
        <v>9160.23000000001</v>
      </c>
    </row>
    <row r="30" spans="1:4" ht="15.75" thickBot="1">
      <c r="A30" s="55"/>
      <c r="B30" s="57"/>
      <c r="C30" s="29" t="s">
        <v>62</v>
      </c>
      <c r="D30" s="25">
        <f>+B28+B29+B26-D28</f>
        <v>50090.27000000002</v>
      </c>
    </row>
    <row r="31" spans="1:4" ht="15.75">
      <c r="A31" s="1"/>
      <c r="D31" s="4"/>
    </row>
    <row r="32" spans="2:4" ht="15">
      <c r="B32" s="12"/>
      <c r="D32" s="4"/>
    </row>
  </sheetData>
  <sheetProtection/>
  <mergeCells count="28">
    <mergeCell ref="B26:B27"/>
    <mergeCell ref="D12:D13"/>
    <mergeCell ref="B20:B21"/>
    <mergeCell ref="B22:B23"/>
    <mergeCell ref="B12:B13"/>
    <mergeCell ref="B16:B17"/>
    <mergeCell ref="A29:A30"/>
    <mergeCell ref="B29:B30"/>
    <mergeCell ref="A24:A25"/>
    <mergeCell ref="B24:B25"/>
    <mergeCell ref="A26:A27"/>
    <mergeCell ref="B6:B7"/>
    <mergeCell ref="D6:D7"/>
    <mergeCell ref="A8:A9"/>
    <mergeCell ref="B8:B9"/>
    <mergeCell ref="D8:D9"/>
    <mergeCell ref="B18:B19"/>
    <mergeCell ref="A14:A15"/>
    <mergeCell ref="B14:B15"/>
    <mergeCell ref="B10:B11"/>
    <mergeCell ref="D10:D11"/>
    <mergeCell ref="A4:A5"/>
    <mergeCell ref="A1:D1"/>
    <mergeCell ref="A2:D2"/>
    <mergeCell ref="A3:B3"/>
    <mergeCell ref="C3:D3"/>
    <mergeCell ref="B4:B5"/>
    <mergeCell ref="D4:D5"/>
  </mergeCells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Lucilia</dc:creator>
  <cp:keywords/>
  <dc:description/>
  <cp:lastModifiedBy>Pe Gonçalo</cp:lastModifiedBy>
  <cp:lastPrinted>2013-01-24T18:19:31Z</cp:lastPrinted>
  <dcterms:created xsi:type="dcterms:W3CDTF">2012-01-22T17:09:28Z</dcterms:created>
  <dcterms:modified xsi:type="dcterms:W3CDTF">2013-01-25T15:14:40Z</dcterms:modified>
  <cp:category/>
  <cp:version/>
  <cp:contentType/>
  <cp:contentStatus/>
</cp:coreProperties>
</file>